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sant\Documents\_Southwest Hockey\SW_Managers\2020_TeamOperations\"/>
    </mc:Choice>
  </mc:AlternateContent>
  <xr:revisionPtr revIDLastSave="0" documentId="13_ncr:1_{08889053-C477-468B-8AB6-F3A9BB04E9E3}" xr6:coauthVersionLast="45" xr6:coauthVersionMax="45" xr10:uidLastSave="{00000000-0000-0000-0000-000000000000}"/>
  <bookViews>
    <workbookView xWindow="2904" yWindow="156" windowWidth="19680" windowHeight="10632" xr2:uid="{00000000-000D-0000-FFFF-FFFF00000000}"/>
  </bookViews>
  <sheets>
    <sheet name="Team Budget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6" l="1"/>
  <c r="F15" i="6"/>
  <c r="E15" i="6"/>
  <c r="C15" i="6"/>
  <c r="I14" i="6"/>
  <c r="H14" i="6"/>
  <c r="I21" i="6"/>
  <c r="H21" i="6"/>
  <c r="H20" i="6"/>
  <c r="I20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I19" i="6"/>
  <c r="H19" i="6"/>
  <c r="F34" i="6"/>
  <c r="E34" i="6"/>
  <c r="C34" i="6"/>
  <c r="B34" i="6"/>
  <c r="I12" i="6"/>
  <c r="H12" i="6"/>
  <c r="H7" i="6"/>
  <c r="I7" i="6"/>
  <c r="H8" i="6"/>
  <c r="I8" i="6"/>
  <c r="H9" i="6"/>
  <c r="I9" i="6"/>
  <c r="H10" i="6"/>
  <c r="I10" i="6"/>
  <c r="H11" i="6"/>
  <c r="I11" i="6"/>
  <c r="H13" i="6"/>
  <c r="I13" i="6"/>
  <c r="I6" i="6"/>
  <c r="H6" i="6"/>
  <c r="I15" i="6" l="1"/>
  <c r="H15" i="6"/>
  <c r="F36" i="6"/>
  <c r="I41" i="6" s="1"/>
  <c r="C36" i="6"/>
  <c r="B36" i="6"/>
  <c r="E36" i="6"/>
  <c r="C40" i="6" s="1"/>
  <c r="C41" i="6" s="1"/>
  <c r="J47" i="6" s="1"/>
  <c r="H34" i="6"/>
  <c r="I34" i="6"/>
  <c r="J45" i="6" l="1"/>
  <c r="J48" i="6"/>
  <c r="J49" i="6"/>
  <c r="J63" i="6"/>
  <c r="J61" i="6"/>
  <c r="J60" i="6"/>
  <c r="J52" i="6"/>
  <c r="J59" i="6"/>
  <c r="J51" i="6"/>
  <c r="J58" i="6"/>
  <c r="J50" i="6"/>
  <c r="J62" i="6"/>
  <c r="J57" i="6"/>
  <c r="J56" i="6"/>
  <c r="J55" i="6"/>
  <c r="J54" i="6"/>
  <c r="J53" i="6"/>
  <c r="J46" i="6"/>
  <c r="H36" i="6"/>
  <c r="I36" i="6"/>
</calcChain>
</file>

<file path=xl/sharedStrings.xml><?xml version="1.0" encoding="utf-8"?>
<sst xmlns="http://schemas.openxmlformats.org/spreadsheetml/2006/main" count="65" uniqueCount="54">
  <si>
    <t>Revenues</t>
  </si>
  <si>
    <t>Bottle Drive</t>
  </si>
  <si>
    <t>Spolumbo's Sausages</t>
  </si>
  <si>
    <t>Total Revenues</t>
  </si>
  <si>
    <t>Total Expenses</t>
  </si>
  <si>
    <t>Number of Players</t>
  </si>
  <si>
    <t>Non-Publicly Raised</t>
  </si>
  <si>
    <t>Publicly Raised (AGLC)</t>
  </si>
  <si>
    <r>
      <rPr>
        <b/>
        <sz val="10"/>
        <color theme="1"/>
        <rFont val="Arial"/>
        <family val="2"/>
      </rPr>
      <t>Raffle</t>
    </r>
    <r>
      <rPr>
        <sz val="10"/>
        <color theme="1"/>
        <rFont val="Arial"/>
        <family val="2"/>
      </rPr>
      <t xml:space="preserve"> (WestJet)</t>
    </r>
  </si>
  <si>
    <r>
      <rPr>
        <b/>
        <sz val="10"/>
        <color theme="1"/>
        <rFont val="Arial"/>
        <family val="2"/>
      </rPr>
      <t>Raffle</t>
    </r>
    <r>
      <rPr>
        <sz val="10"/>
        <color theme="1"/>
        <rFont val="Arial"/>
        <family val="2"/>
      </rPr>
      <t xml:space="preserve"> (Grey Cup / Loser Pool)</t>
    </r>
  </si>
  <si>
    <r>
      <rPr>
        <b/>
        <sz val="10"/>
        <color theme="1"/>
        <rFont val="Arial"/>
        <family val="2"/>
      </rPr>
      <t>Raffle</t>
    </r>
    <r>
      <rPr>
        <sz val="10"/>
        <color theme="1"/>
        <rFont val="Arial"/>
        <family val="2"/>
      </rPr>
      <t xml:space="preserve"> (Wine / Gift Basket Draw)</t>
    </r>
  </si>
  <si>
    <t>Publicly Raised
(AGLC)</t>
  </si>
  <si>
    <t>I agree with the estimated budget as presented:</t>
  </si>
  <si>
    <t>PLAYER NAME</t>
  </si>
  <si>
    <t>PARENT SIGNATURE</t>
  </si>
  <si>
    <t>PARENT NAME</t>
  </si>
  <si>
    <t>Amount</t>
  </si>
  <si>
    <t>Team Budget: 2020 - 2021 Season</t>
  </si>
  <si>
    <t>Signature IF cash call refunded, end of season</t>
  </si>
  <si>
    <t>Ref's for exhibition games</t>
  </si>
  <si>
    <t>Year End Party / Player Gifts</t>
  </si>
  <si>
    <t>Non-Public Acceptable</t>
  </si>
  <si>
    <t>Public
AGLC Approved</t>
  </si>
  <si>
    <t>Tournament 1  Fee</t>
  </si>
  <si>
    <t>Tournament 2  Fee</t>
  </si>
  <si>
    <t>Tournament 3  Fee</t>
  </si>
  <si>
    <t>Player Meal ($250 per tournament)</t>
  </si>
  <si>
    <t>Extra Ice (3 hrs @ $250)</t>
  </si>
  <si>
    <t>Banking Fees</t>
  </si>
  <si>
    <t>Approved Instructor - Power Skating</t>
  </si>
  <si>
    <t>Raffle Ticket Printing</t>
  </si>
  <si>
    <t>Year End Coach Thank you Gifts</t>
  </si>
  <si>
    <t>Miscellaneous (game sheets, labels, etc.)</t>
  </si>
  <si>
    <t>Donations (Eg. Benevity)</t>
  </si>
  <si>
    <t>SWH Development Program</t>
  </si>
  <si>
    <t>Player S.W.A.G (Apparel, Decals, etc)</t>
  </si>
  <si>
    <t>Team Building Activities</t>
  </si>
  <si>
    <t>Expenditures</t>
  </si>
  <si>
    <t>Budget Estimate</t>
  </si>
  <si>
    <t>Actual Revenues</t>
  </si>
  <si>
    <t>Actual Expenses</t>
  </si>
  <si>
    <t>Cash Call #1 ($100/player - 18 players)</t>
  </si>
  <si>
    <t>Cash Call #2 ($100/player - 18 players)</t>
  </si>
  <si>
    <t>FYI - Differences</t>
  </si>
  <si>
    <t>Non-Publicly Raised Funds</t>
  </si>
  <si>
    <t>Cash Call Returned Per Player</t>
  </si>
  <si>
    <t>End of Season - Non Public Remaining Funds</t>
  </si>
  <si>
    <t>End of Season - Publicly Raised Funds</t>
  </si>
  <si>
    <r>
      <t xml:space="preserve">Excess Publicly Raised Funds </t>
    </r>
    <r>
      <rPr>
        <b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be donated to</t>
    </r>
  </si>
  <si>
    <t>a Not for Profit Assoction. Contact SWH for options</t>
  </si>
  <si>
    <t>Team: U11 Southwest 5 Blue</t>
  </si>
  <si>
    <t>Note: this is an example of various revenue &amp; expense possibilities. Follow SWH &amp; AGLC Policies. Questions? Contact asst-treasurer@southwesthockey.ca</t>
  </si>
  <si>
    <r>
      <t xml:space="preserve">VARIANCES </t>
    </r>
    <r>
      <rPr>
        <b/>
        <sz val="11"/>
        <color theme="1"/>
        <rFont val="Arial"/>
        <family val="2"/>
      </rPr>
      <t>(Budget vs. Revenue)</t>
    </r>
  </si>
  <si>
    <t>Amount to be donated, IF this is in the 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</si>
</sst>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B8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thick">
        <color rgb="FF0033CC"/>
      </right>
      <top style="thick">
        <color rgb="FF0033CC"/>
      </top>
      <bottom style="thick">
        <color rgb="FF0033CC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/>
    </xf>
    <xf numFmtId="165" fontId="6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6" fillId="0" borderId="0" xfId="2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3" borderId="12" xfId="0" applyFont="1" applyFill="1" applyBorder="1" applyAlignment="1">
      <alignment horizontal="center"/>
    </xf>
    <xf numFmtId="0" fontId="11" fillId="0" borderId="0" xfId="0" applyFont="1"/>
    <xf numFmtId="164" fontId="5" fillId="0" borderId="0" xfId="2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6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5" fillId="0" borderId="17" xfId="2" applyNumberFormat="1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165" fontId="5" fillId="2" borderId="6" xfId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5" fontId="5" fillId="6" borderId="6" xfId="1" applyFont="1" applyFill="1" applyBorder="1" applyAlignment="1">
      <alignment horizontal="center" vertical="center" wrapText="1"/>
    </xf>
    <xf numFmtId="44" fontId="7" fillId="0" borderId="0" xfId="0" applyNumberFormat="1" applyFont="1" applyAlignment="1">
      <alignment vertical="center"/>
    </xf>
    <xf numFmtId="164" fontId="7" fillId="0" borderId="0" xfId="2" applyFont="1" applyBorder="1" applyAlignment="1">
      <alignment vertical="center"/>
    </xf>
    <xf numFmtId="0" fontId="7" fillId="0" borderId="0" xfId="0" applyFont="1" applyAlignment="1">
      <alignment vertical="center"/>
    </xf>
    <xf numFmtId="165" fontId="11" fillId="0" borderId="0" xfId="1" applyFont="1" applyAlignment="1">
      <alignment vertical="center"/>
    </xf>
    <xf numFmtId="166" fontId="5" fillId="0" borderId="13" xfId="1" applyNumberFormat="1" applyFont="1" applyBorder="1" applyAlignment="1">
      <alignment horizontal="center" vertical="center"/>
    </xf>
    <xf numFmtId="166" fontId="5" fillId="0" borderId="8" xfId="1" applyNumberFormat="1" applyFont="1" applyBorder="1" applyAlignment="1">
      <alignment horizontal="center" vertical="center"/>
    </xf>
    <xf numFmtId="44" fontId="6" fillId="0" borderId="4" xfId="2" applyNumberFormat="1" applyFont="1" applyBorder="1" applyAlignment="1" applyProtection="1">
      <alignment vertical="center"/>
      <protection locked="0"/>
    </xf>
    <xf numFmtId="44" fontId="6" fillId="0" borderId="0" xfId="0" applyNumberFormat="1" applyFont="1" applyAlignment="1" applyProtection="1">
      <alignment vertical="center"/>
      <protection locked="0"/>
    </xf>
    <xf numFmtId="44" fontId="6" fillId="0" borderId="1" xfId="1" applyNumberFormat="1" applyFont="1" applyBorder="1" applyAlignment="1" applyProtection="1">
      <alignment vertical="center"/>
      <protection locked="0"/>
    </xf>
    <xf numFmtId="44" fontId="6" fillId="0" borderId="1" xfId="0" applyNumberFormat="1" applyFont="1" applyBorder="1" applyAlignment="1" applyProtection="1">
      <alignment vertical="center"/>
      <protection locked="0"/>
    </xf>
    <xf numFmtId="44" fontId="5" fillId="0" borderId="0" xfId="0" applyNumberFormat="1" applyFont="1" applyAlignment="1" applyProtection="1">
      <alignment vertical="center"/>
    </xf>
    <xf numFmtId="44" fontId="6" fillId="0" borderId="4" xfId="2" applyNumberFormat="1" applyFont="1" applyBorder="1" applyAlignment="1" applyProtection="1">
      <alignment vertical="center"/>
    </xf>
    <xf numFmtId="44" fontId="6" fillId="0" borderId="3" xfId="1" applyNumberFormat="1" applyFont="1" applyBorder="1" applyAlignment="1" applyProtection="1">
      <alignment vertical="center"/>
      <protection locked="0"/>
    </xf>
    <xf numFmtId="44" fontId="6" fillId="0" borderId="1" xfId="2" applyNumberFormat="1" applyFont="1" applyBorder="1" applyAlignment="1" applyProtection="1">
      <alignment vertical="center"/>
    </xf>
    <xf numFmtId="44" fontId="6" fillId="0" borderId="3" xfId="2" applyNumberFormat="1" applyFont="1" applyBorder="1" applyAlignment="1" applyProtection="1">
      <alignment vertical="center"/>
    </xf>
    <xf numFmtId="44" fontId="5" fillId="0" borderId="17" xfId="2" applyNumberFormat="1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165" fontId="6" fillId="0" borderId="12" xfId="1" applyFont="1" applyBorder="1" applyAlignment="1" applyProtection="1">
      <alignment horizontal="center" vertical="center"/>
      <protection locked="0"/>
    </xf>
    <xf numFmtId="165" fontId="6" fillId="0" borderId="1" xfId="1" applyFont="1" applyBorder="1" applyAlignment="1" applyProtection="1">
      <alignment horizontal="center" vertical="center"/>
      <protection locked="0"/>
    </xf>
    <xf numFmtId="165" fontId="6" fillId="0" borderId="13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5" fontId="6" fillId="0" borderId="14" xfId="1" applyFont="1" applyBorder="1" applyAlignment="1" applyProtection="1">
      <alignment horizontal="center" vertical="center"/>
      <protection locked="0"/>
    </xf>
    <xf numFmtId="165" fontId="6" fillId="0" borderId="8" xfId="1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165" fontId="6" fillId="0" borderId="7" xfId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6" fontId="7" fillId="3" borderId="24" xfId="0" applyNumberFormat="1" applyFont="1" applyFill="1" applyBorder="1" applyAlignment="1">
      <alignment horizontal="center" vertical="center"/>
    </xf>
    <xf numFmtId="166" fontId="7" fillId="3" borderId="2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165" fontId="5" fillId="7" borderId="6" xfId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44" fontId="6" fillId="8" borderId="4" xfId="2" applyNumberFormat="1" applyFont="1" applyFill="1" applyBorder="1" applyAlignment="1" applyProtection="1">
      <alignment vertical="center"/>
      <protection locked="0"/>
    </xf>
    <xf numFmtId="44" fontId="6" fillId="8" borderId="1" xfId="1" applyNumberFormat="1" applyFont="1" applyFill="1" applyBorder="1" applyAlignment="1" applyProtection="1">
      <alignment vertical="center"/>
      <protection locked="0"/>
    </xf>
    <xf numFmtId="44" fontId="6" fillId="8" borderId="1" xfId="0" applyNumberFormat="1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>
      <alignment horizontal="center" vertical="center"/>
    </xf>
    <xf numFmtId="44" fontId="6" fillId="0" borderId="3" xfId="0" applyNumberFormat="1" applyFont="1" applyBorder="1" applyAlignment="1" applyProtection="1">
      <alignment vertical="center"/>
      <protection locked="0"/>
    </xf>
    <xf numFmtId="44" fontId="5" fillId="0" borderId="27" xfId="2" applyNumberFormat="1" applyFont="1" applyBorder="1" applyAlignment="1" applyProtection="1">
      <alignment vertical="center"/>
    </xf>
    <xf numFmtId="44" fontId="6" fillId="8" borderId="3" xfId="0" applyNumberFormat="1" applyFont="1" applyFill="1" applyBorder="1" applyAlignment="1" applyProtection="1">
      <alignment vertical="center"/>
      <protection locked="0"/>
    </xf>
    <xf numFmtId="44" fontId="6" fillId="0" borderId="28" xfId="2" applyNumberFormat="1" applyFont="1" applyBorder="1" applyAlignment="1" applyProtection="1">
      <alignment vertical="center"/>
    </xf>
    <xf numFmtId="44" fontId="6" fillId="8" borderId="3" xfId="1" applyNumberFormat="1" applyFont="1" applyFill="1" applyBorder="1" applyAlignment="1" applyProtection="1">
      <alignment vertical="center"/>
      <protection locked="0"/>
    </xf>
    <xf numFmtId="44" fontId="7" fillId="0" borderId="17" xfId="2" applyNumberFormat="1" applyFont="1" applyBorder="1" applyAlignment="1">
      <alignment vertical="center"/>
    </xf>
    <xf numFmtId="0" fontId="7" fillId="7" borderId="21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165" fontId="4" fillId="7" borderId="21" xfId="1" applyFont="1" applyFill="1" applyBorder="1" applyAlignment="1">
      <alignment horizontal="center" vertical="center"/>
    </xf>
    <xf numFmtId="165" fontId="4" fillId="7" borderId="22" xfId="1" applyFont="1" applyFill="1" applyBorder="1" applyAlignment="1">
      <alignment horizontal="center" vertical="center"/>
    </xf>
    <xf numFmtId="165" fontId="4" fillId="7" borderId="23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4" fontId="7" fillId="5" borderId="18" xfId="2" applyNumberFormat="1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44" fontId="4" fillId="0" borderId="4" xfId="0" applyNumberFormat="1" applyFont="1" applyFill="1" applyBorder="1" applyAlignment="1">
      <alignment vertical="center"/>
    </xf>
    <xf numFmtId="44" fontId="4" fillId="5" borderId="18" xfId="0" applyNumberFormat="1" applyFont="1" applyFill="1" applyBorder="1" applyAlignment="1">
      <alignment vertical="center"/>
    </xf>
    <xf numFmtId="165" fontId="4" fillId="5" borderId="18" xfId="1" applyFont="1" applyFill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33CC"/>
      <color rgb="FFFF8B8E"/>
      <color rgb="FFFFD9DA"/>
      <color rgb="FFECF4FA"/>
      <color rgb="FFFF7C8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E86D-2158-4101-8D65-88018826B5BA}">
  <sheetPr>
    <pageSetUpPr fitToPage="1"/>
  </sheetPr>
  <dimension ref="A1:N64"/>
  <sheetViews>
    <sheetView tabSelected="1" workbookViewId="0">
      <selection activeCell="F33" sqref="F33"/>
    </sheetView>
  </sheetViews>
  <sheetFormatPr defaultRowHeight="13.2" x14ac:dyDescent="0.3"/>
  <cols>
    <col min="1" max="1" width="35.6640625" style="2" customWidth="1"/>
    <col min="2" max="2" width="16.77734375" style="2" customWidth="1"/>
    <col min="3" max="3" width="16.77734375" style="3" customWidth="1"/>
    <col min="4" max="4" width="1.77734375" style="2" customWidth="1"/>
    <col min="5" max="6" width="16.77734375" style="3" customWidth="1"/>
    <col min="7" max="7" width="1.77734375" style="2" customWidth="1"/>
    <col min="8" max="9" width="16.77734375" style="3" customWidth="1"/>
    <col min="10" max="10" width="12.77734375" style="2" customWidth="1"/>
    <col min="11" max="16384" width="8.88671875" style="2"/>
  </cols>
  <sheetData>
    <row r="1" spans="1:14" s="10" customFormat="1" ht="21" customHeight="1" x14ac:dyDescent="0.3">
      <c r="A1" s="63" t="s">
        <v>17</v>
      </c>
      <c r="B1" s="63"/>
      <c r="C1" s="63"/>
      <c r="D1" s="71" t="s">
        <v>51</v>
      </c>
      <c r="E1" s="71"/>
      <c r="F1" s="71"/>
      <c r="G1" s="71"/>
      <c r="H1" s="71"/>
      <c r="I1" s="71"/>
      <c r="J1" s="11"/>
      <c r="K1" s="11"/>
      <c r="L1" s="11"/>
      <c r="M1" s="11"/>
      <c r="N1" s="11"/>
    </row>
    <row r="2" spans="1:14" s="10" customFormat="1" ht="21" customHeight="1" x14ac:dyDescent="0.3">
      <c r="A2" s="74" t="s">
        <v>50</v>
      </c>
      <c r="B2" s="74"/>
      <c r="C2" s="74"/>
      <c r="D2" s="71"/>
      <c r="E2" s="71"/>
      <c r="F2" s="71"/>
      <c r="G2" s="71"/>
      <c r="H2" s="71"/>
      <c r="I2" s="71"/>
      <c r="J2" s="11"/>
      <c r="K2" s="11"/>
      <c r="L2" s="11"/>
      <c r="M2" s="11"/>
      <c r="N2" s="11"/>
    </row>
    <row r="3" spans="1:14" s="10" customFormat="1" ht="12.6" customHeight="1" thickBot="1" x14ac:dyDescent="0.35">
      <c r="A3" s="14"/>
      <c r="B3" s="14"/>
      <c r="C3" s="14"/>
      <c r="D3" s="14"/>
      <c r="E3" s="14"/>
      <c r="F3" s="11"/>
      <c r="G3" s="11"/>
      <c r="H3" s="11"/>
      <c r="I3" s="11"/>
      <c r="J3" s="11"/>
      <c r="K3" s="11"/>
      <c r="L3" s="11"/>
      <c r="M3" s="11"/>
      <c r="N3" s="11"/>
    </row>
    <row r="4" spans="1:14" s="4" customFormat="1" ht="39.6" customHeight="1" x14ac:dyDescent="0.3">
      <c r="B4" s="24" t="s">
        <v>6</v>
      </c>
      <c r="C4" s="25" t="s">
        <v>11</v>
      </c>
      <c r="E4" s="76" t="s">
        <v>6</v>
      </c>
      <c r="F4" s="77" t="s">
        <v>7</v>
      </c>
      <c r="H4" s="22" t="s">
        <v>6</v>
      </c>
      <c r="I4" s="23" t="s">
        <v>7</v>
      </c>
    </row>
    <row r="5" spans="1:14" s="12" customFormat="1" ht="15" customHeight="1" thickBot="1" x14ac:dyDescent="0.35">
      <c r="A5" s="75" t="s">
        <v>0</v>
      </c>
      <c r="B5" s="45" t="s">
        <v>38</v>
      </c>
      <c r="C5" s="46"/>
      <c r="E5" s="78" t="s">
        <v>39</v>
      </c>
      <c r="F5" s="79"/>
      <c r="H5" s="72" t="s">
        <v>43</v>
      </c>
      <c r="I5" s="73"/>
    </row>
    <row r="6" spans="1:14" x14ac:dyDescent="0.3">
      <c r="A6" s="43" t="s">
        <v>1</v>
      </c>
      <c r="B6" s="32">
        <v>600</v>
      </c>
      <c r="C6" s="32"/>
      <c r="D6" s="33"/>
      <c r="E6" s="80">
        <v>1000</v>
      </c>
      <c r="F6" s="80"/>
      <c r="G6" s="19"/>
      <c r="H6" s="37">
        <f>E6-B6</f>
        <v>400</v>
      </c>
      <c r="I6" s="37">
        <f>F6-C6</f>
        <v>0</v>
      </c>
      <c r="J6" s="6"/>
    </row>
    <row r="7" spans="1:14" x14ac:dyDescent="0.3">
      <c r="A7" s="43" t="s">
        <v>8</v>
      </c>
      <c r="B7" s="34"/>
      <c r="C7" s="34">
        <v>2000</v>
      </c>
      <c r="D7" s="33"/>
      <c r="E7" s="81"/>
      <c r="F7" s="81">
        <v>3000</v>
      </c>
      <c r="G7" s="19"/>
      <c r="H7" s="37">
        <f t="shared" ref="H7:H13" si="0">E7-B7</f>
        <v>0</v>
      </c>
      <c r="I7" s="37">
        <f t="shared" ref="I7:I13" si="1">F7-C7</f>
        <v>1000</v>
      </c>
      <c r="J7" s="6"/>
    </row>
    <row r="8" spans="1:14" x14ac:dyDescent="0.3">
      <c r="A8" s="43" t="s">
        <v>9</v>
      </c>
      <c r="B8" s="34"/>
      <c r="C8" s="34">
        <v>1000</v>
      </c>
      <c r="D8" s="33"/>
      <c r="E8" s="81"/>
      <c r="F8" s="81">
        <v>1500</v>
      </c>
      <c r="G8" s="19"/>
      <c r="H8" s="37">
        <f t="shared" si="0"/>
        <v>0</v>
      </c>
      <c r="I8" s="37">
        <f t="shared" si="1"/>
        <v>500</v>
      </c>
      <c r="J8" s="6"/>
    </row>
    <row r="9" spans="1:14" x14ac:dyDescent="0.3">
      <c r="A9" s="43" t="s">
        <v>10</v>
      </c>
      <c r="B9" s="34"/>
      <c r="C9" s="34">
        <v>1000</v>
      </c>
      <c r="D9" s="33"/>
      <c r="E9" s="81"/>
      <c r="F9" s="81">
        <v>1500</v>
      </c>
      <c r="G9" s="19"/>
      <c r="H9" s="37">
        <f t="shared" si="0"/>
        <v>0</v>
      </c>
      <c r="I9" s="37">
        <f t="shared" si="1"/>
        <v>500</v>
      </c>
      <c r="J9" s="6"/>
    </row>
    <row r="10" spans="1:14" x14ac:dyDescent="0.3">
      <c r="A10" s="43" t="s">
        <v>33</v>
      </c>
      <c r="B10" s="34">
        <v>500</v>
      </c>
      <c r="C10" s="34"/>
      <c r="D10" s="33"/>
      <c r="E10" s="81">
        <v>600</v>
      </c>
      <c r="F10" s="81"/>
      <c r="G10" s="19"/>
      <c r="H10" s="37">
        <f t="shared" si="0"/>
        <v>100</v>
      </c>
      <c r="I10" s="37">
        <f t="shared" si="1"/>
        <v>0</v>
      </c>
      <c r="J10" s="6"/>
    </row>
    <row r="11" spans="1:14" x14ac:dyDescent="0.3">
      <c r="A11" s="43" t="s">
        <v>2</v>
      </c>
      <c r="B11" s="34">
        <v>500</v>
      </c>
      <c r="C11" s="34"/>
      <c r="D11" s="33"/>
      <c r="E11" s="81">
        <v>800</v>
      </c>
      <c r="F11" s="81"/>
      <c r="G11" s="19"/>
      <c r="H11" s="37">
        <f t="shared" si="0"/>
        <v>300</v>
      </c>
      <c r="I11" s="37">
        <f t="shared" si="1"/>
        <v>0</v>
      </c>
      <c r="J11" s="6"/>
    </row>
    <row r="12" spans="1:14" x14ac:dyDescent="0.3">
      <c r="A12" s="43" t="s">
        <v>34</v>
      </c>
      <c r="B12" s="34">
        <v>500</v>
      </c>
      <c r="C12" s="34"/>
      <c r="D12" s="33"/>
      <c r="E12" s="81">
        <v>500</v>
      </c>
      <c r="F12" s="81"/>
      <c r="G12" s="19"/>
      <c r="H12" s="37">
        <f t="shared" ref="H12" si="2">E12-B12</f>
        <v>0</v>
      </c>
      <c r="I12" s="37">
        <f t="shared" ref="I12" si="3">F12-C12</f>
        <v>0</v>
      </c>
      <c r="J12" s="6"/>
    </row>
    <row r="13" spans="1:14" x14ac:dyDescent="0.3">
      <c r="A13" s="43" t="s">
        <v>41</v>
      </c>
      <c r="B13" s="34">
        <v>1800</v>
      </c>
      <c r="C13" s="35"/>
      <c r="D13" s="33"/>
      <c r="E13" s="82">
        <v>1800</v>
      </c>
      <c r="F13" s="82"/>
      <c r="G13" s="19"/>
      <c r="H13" s="37">
        <f t="shared" si="0"/>
        <v>0</v>
      </c>
      <c r="I13" s="37">
        <f t="shared" si="1"/>
        <v>0</v>
      </c>
      <c r="J13" s="6"/>
    </row>
    <row r="14" spans="1:14" ht="13.8" thickBot="1" x14ac:dyDescent="0.35">
      <c r="A14" s="43" t="s">
        <v>42</v>
      </c>
      <c r="B14" s="38">
        <v>1800</v>
      </c>
      <c r="C14" s="84"/>
      <c r="D14" s="33"/>
      <c r="E14" s="86">
        <v>1800</v>
      </c>
      <c r="F14" s="86"/>
      <c r="G14" s="19"/>
      <c r="H14" s="87">
        <f t="shared" ref="H14" si="4">E14-B14</f>
        <v>0</v>
      </c>
      <c r="I14" s="87">
        <f t="shared" ref="I14" si="5">F14-C14</f>
        <v>0</v>
      </c>
      <c r="J14" s="6"/>
    </row>
    <row r="15" spans="1:14" s="8" customFormat="1" ht="15" thickTop="1" thickBot="1" x14ac:dyDescent="0.35">
      <c r="A15" s="75" t="s">
        <v>3</v>
      </c>
      <c r="B15" s="85">
        <f>SUM(B6:B14)</f>
        <v>5700</v>
      </c>
      <c r="C15" s="85">
        <f>SUM(C6:C14)</f>
        <v>4000</v>
      </c>
      <c r="D15" s="36"/>
      <c r="E15" s="85">
        <f>SUM(E6:E14)</f>
        <v>6500</v>
      </c>
      <c r="F15" s="85">
        <f>SUM(F6:F14)</f>
        <v>6000</v>
      </c>
      <c r="G15" s="36"/>
      <c r="H15" s="85">
        <f>SUM(H6:H14)</f>
        <v>800</v>
      </c>
      <c r="I15" s="85">
        <f>SUM(I6:I14)</f>
        <v>2000</v>
      </c>
      <c r="J15" s="17"/>
    </row>
    <row r="16" spans="1:14" ht="14.4" thickTop="1" thickBot="1" x14ac:dyDescent="0.35">
      <c r="B16" s="3"/>
    </row>
    <row r="17" spans="1:10" s="4" customFormat="1" ht="39.6" customHeight="1" x14ac:dyDescent="0.3">
      <c r="B17" s="24" t="s">
        <v>21</v>
      </c>
      <c r="C17" s="25" t="s">
        <v>22</v>
      </c>
      <c r="E17" s="76" t="s">
        <v>21</v>
      </c>
      <c r="F17" s="77" t="s">
        <v>22</v>
      </c>
      <c r="H17" s="22" t="s">
        <v>21</v>
      </c>
      <c r="I17" s="23" t="s">
        <v>22</v>
      </c>
    </row>
    <row r="18" spans="1:10" ht="14.4" thickBot="1" x14ac:dyDescent="0.35">
      <c r="A18" s="83" t="s">
        <v>37</v>
      </c>
      <c r="B18" s="45" t="s">
        <v>38</v>
      </c>
      <c r="C18" s="46"/>
      <c r="D18" s="18"/>
      <c r="E18" s="78" t="s">
        <v>40</v>
      </c>
      <c r="F18" s="79"/>
      <c r="G18" s="18"/>
      <c r="H18" s="72" t="s">
        <v>43</v>
      </c>
      <c r="I18" s="73"/>
    </row>
    <row r="19" spans="1:10" x14ac:dyDescent="0.3">
      <c r="A19" s="43" t="s">
        <v>23</v>
      </c>
      <c r="B19" s="32"/>
      <c r="C19" s="32">
        <v>1500</v>
      </c>
      <c r="D19" s="33"/>
      <c r="E19" s="80"/>
      <c r="F19" s="80">
        <v>1500</v>
      </c>
      <c r="G19" s="19"/>
      <c r="H19" s="37">
        <f>E19-B19</f>
        <v>0</v>
      </c>
      <c r="I19" s="37">
        <f>F19-C19</f>
        <v>0</v>
      </c>
      <c r="J19" s="6"/>
    </row>
    <row r="20" spans="1:10" x14ac:dyDescent="0.3">
      <c r="A20" s="43" t="s">
        <v>24</v>
      </c>
      <c r="B20" s="34"/>
      <c r="C20" s="34">
        <v>1500</v>
      </c>
      <c r="D20" s="33"/>
      <c r="E20" s="81"/>
      <c r="F20" s="81">
        <v>1500</v>
      </c>
      <c r="G20" s="19"/>
      <c r="H20" s="39">
        <f t="shared" ref="H20:H33" si="6">E20-B20</f>
        <v>0</v>
      </c>
      <c r="I20" s="39">
        <f t="shared" ref="I20:I33" si="7">F20-C20</f>
        <v>0</v>
      </c>
      <c r="J20" s="7"/>
    </row>
    <row r="21" spans="1:10" x14ac:dyDescent="0.3">
      <c r="A21" s="43" t="s">
        <v>25</v>
      </c>
      <c r="B21" s="34"/>
      <c r="C21" s="34">
        <v>1500</v>
      </c>
      <c r="D21" s="33"/>
      <c r="E21" s="81"/>
      <c r="F21" s="81">
        <v>1500</v>
      </c>
      <c r="G21" s="19"/>
      <c r="H21" s="39">
        <f t="shared" ref="H21" si="8">E21-B21</f>
        <v>0</v>
      </c>
      <c r="I21" s="39">
        <f t="shared" ref="I21" si="9">F21-C21</f>
        <v>0</v>
      </c>
      <c r="J21" s="7"/>
    </row>
    <row r="22" spans="1:10" x14ac:dyDescent="0.3">
      <c r="A22" s="43" t="s">
        <v>26</v>
      </c>
      <c r="B22" s="34">
        <v>750</v>
      </c>
      <c r="C22" s="34"/>
      <c r="D22" s="33"/>
      <c r="E22" s="81">
        <v>780</v>
      </c>
      <c r="F22" s="81"/>
      <c r="G22" s="19"/>
      <c r="H22" s="39">
        <f t="shared" si="6"/>
        <v>30</v>
      </c>
      <c r="I22" s="39">
        <f t="shared" si="7"/>
        <v>0</v>
      </c>
      <c r="J22" s="7"/>
    </row>
    <row r="23" spans="1:10" x14ac:dyDescent="0.3">
      <c r="A23" s="43" t="s">
        <v>19</v>
      </c>
      <c r="B23" s="34"/>
      <c r="C23" s="34">
        <v>160</v>
      </c>
      <c r="D23" s="33"/>
      <c r="E23" s="81"/>
      <c r="F23" s="81">
        <v>150</v>
      </c>
      <c r="G23" s="19"/>
      <c r="H23" s="39">
        <f t="shared" si="6"/>
        <v>0</v>
      </c>
      <c r="I23" s="39">
        <f t="shared" si="7"/>
        <v>-10</v>
      </c>
      <c r="J23" s="7"/>
    </row>
    <row r="24" spans="1:10" x14ac:dyDescent="0.3">
      <c r="A24" s="43" t="s">
        <v>27</v>
      </c>
      <c r="B24" s="34"/>
      <c r="C24" s="34">
        <v>750</v>
      </c>
      <c r="D24" s="33"/>
      <c r="E24" s="81"/>
      <c r="F24" s="81">
        <v>750</v>
      </c>
      <c r="G24" s="19"/>
      <c r="H24" s="39">
        <f t="shared" si="6"/>
        <v>0</v>
      </c>
      <c r="I24" s="39">
        <f t="shared" si="7"/>
        <v>0</v>
      </c>
      <c r="J24" s="7"/>
    </row>
    <row r="25" spans="1:10" x14ac:dyDescent="0.3">
      <c r="A25" s="43" t="s">
        <v>29</v>
      </c>
      <c r="B25" s="34"/>
      <c r="C25" s="34">
        <v>200</v>
      </c>
      <c r="D25" s="33"/>
      <c r="E25" s="81"/>
      <c r="F25" s="81">
        <v>260</v>
      </c>
      <c r="G25" s="19"/>
      <c r="H25" s="39">
        <f t="shared" si="6"/>
        <v>0</v>
      </c>
      <c r="I25" s="39">
        <f t="shared" si="7"/>
        <v>60</v>
      </c>
      <c r="J25" s="7"/>
    </row>
    <row r="26" spans="1:10" x14ac:dyDescent="0.3">
      <c r="A26" s="43" t="s">
        <v>35</v>
      </c>
      <c r="B26" s="34">
        <v>800</v>
      </c>
      <c r="C26" s="34"/>
      <c r="D26" s="33"/>
      <c r="E26" s="81">
        <v>700</v>
      </c>
      <c r="F26" s="81"/>
      <c r="G26" s="19"/>
      <c r="H26" s="39">
        <f t="shared" si="6"/>
        <v>-100</v>
      </c>
      <c r="I26" s="39">
        <f t="shared" si="7"/>
        <v>0</v>
      </c>
      <c r="J26" s="7"/>
    </row>
    <row r="27" spans="1:10" x14ac:dyDescent="0.3">
      <c r="A27" s="43" t="s">
        <v>36</v>
      </c>
      <c r="B27" s="34">
        <v>600</v>
      </c>
      <c r="C27" s="34"/>
      <c r="D27" s="33"/>
      <c r="E27" s="81">
        <v>550</v>
      </c>
      <c r="F27" s="81"/>
      <c r="G27" s="19"/>
      <c r="H27" s="39">
        <f t="shared" si="6"/>
        <v>-50</v>
      </c>
      <c r="I27" s="39">
        <f t="shared" si="7"/>
        <v>0</v>
      </c>
      <c r="J27" s="7"/>
    </row>
    <row r="28" spans="1:10" x14ac:dyDescent="0.3">
      <c r="A28" s="43" t="s">
        <v>34</v>
      </c>
      <c r="B28" s="34">
        <v>500</v>
      </c>
      <c r="C28" s="34"/>
      <c r="D28" s="33"/>
      <c r="E28" s="81">
        <v>500</v>
      </c>
      <c r="F28" s="81"/>
      <c r="G28" s="19"/>
      <c r="H28" s="39">
        <f t="shared" si="6"/>
        <v>0</v>
      </c>
      <c r="I28" s="39">
        <f t="shared" si="7"/>
        <v>0</v>
      </c>
      <c r="J28" s="7"/>
    </row>
    <row r="29" spans="1:10" x14ac:dyDescent="0.3">
      <c r="A29" s="43" t="s">
        <v>32</v>
      </c>
      <c r="B29" s="34">
        <v>50</v>
      </c>
      <c r="C29" s="34"/>
      <c r="D29" s="33"/>
      <c r="E29" s="81">
        <v>35</v>
      </c>
      <c r="F29" s="81"/>
      <c r="G29" s="19"/>
      <c r="H29" s="39">
        <f t="shared" si="6"/>
        <v>-15</v>
      </c>
      <c r="I29" s="39">
        <f t="shared" si="7"/>
        <v>0</v>
      </c>
      <c r="J29" s="7"/>
    </row>
    <row r="30" spans="1:10" x14ac:dyDescent="0.3">
      <c r="A30" s="43" t="s">
        <v>30</v>
      </c>
      <c r="B30" s="34">
        <v>400</v>
      </c>
      <c r="C30" s="34"/>
      <c r="D30" s="33"/>
      <c r="E30" s="81">
        <v>350</v>
      </c>
      <c r="F30" s="81"/>
      <c r="G30" s="19"/>
      <c r="H30" s="39">
        <f t="shared" si="6"/>
        <v>-50</v>
      </c>
      <c r="I30" s="39">
        <f t="shared" si="7"/>
        <v>0</v>
      </c>
      <c r="J30" s="7"/>
    </row>
    <row r="31" spans="1:10" x14ac:dyDescent="0.3">
      <c r="A31" s="43" t="s">
        <v>28</v>
      </c>
      <c r="B31" s="34">
        <v>40</v>
      </c>
      <c r="C31" s="34"/>
      <c r="D31" s="33"/>
      <c r="E31" s="81">
        <v>40</v>
      </c>
      <c r="F31" s="81"/>
      <c r="G31" s="19"/>
      <c r="H31" s="39">
        <f t="shared" si="6"/>
        <v>0</v>
      </c>
      <c r="I31" s="39">
        <f t="shared" si="7"/>
        <v>0</v>
      </c>
      <c r="J31" s="7"/>
    </row>
    <row r="32" spans="1:10" x14ac:dyDescent="0.3">
      <c r="A32" s="43" t="s">
        <v>31</v>
      </c>
      <c r="B32" s="34">
        <v>250</v>
      </c>
      <c r="C32" s="34"/>
      <c r="D32" s="33"/>
      <c r="E32" s="81">
        <v>250</v>
      </c>
      <c r="F32" s="81"/>
      <c r="G32" s="19"/>
      <c r="H32" s="39">
        <f t="shared" si="6"/>
        <v>0</v>
      </c>
      <c r="I32" s="39">
        <f t="shared" si="7"/>
        <v>0</v>
      </c>
      <c r="J32" s="7"/>
    </row>
    <row r="33" spans="1:12" ht="13.8" thickBot="1" x14ac:dyDescent="0.35">
      <c r="A33" s="43" t="s">
        <v>20</v>
      </c>
      <c r="B33" s="38">
        <v>700</v>
      </c>
      <c r="C33" s="38"/>
      <c r="D33" s="33"/>
      <c r="E33" s="88">
        <v>600</v>
      </c>
      <c r="F33" s="88"/>
      <c r="G33" s="19"/>
      <c r="H33" s="40">
        <f t="shared" si="6"/>
        <v>-100</v>
      </c>
      <c r="I33" s="40">
        <f t="shared" si="7"/>
        <v>0</v>
      </c>
      <c r="J33" s="7"/>
    </row>
    <row r="34" spans="1:12" s="8" customFormat="1" ht="15" thickTop="1" thickBot="1" x14ac:dyDescent="0.35">
      <c r="A34" s="75" t="s">
        <v>4</v>
      </c>
      <c r="B34" s="21">
        <f>SUM(B19:B33)</f>
        <v>4090</v>
      </c>
      <c r="C34" s="21">
        <f>SUM(C19:C33)</f>
        <v>5610</v>
      </c>
      <c r="D34" s="20"/>
      <c r="E34" s="21">
        <f>SUM(E19:E33)</f>
        <v>3805</v>
      </c>
      <c r="F34" s="21">
        <f>SUM(F19:F33)</f>
        <v>5660</v>
      </c>
      <c r="G34" s="20"/>
      <c r="H34" s="41">
        <f>SUM(H19:H33)</f>
        <v>-285</v>
      </c>
      <c r="I34" s="41">
        <f>SUM(I19:I33)</f>
        <v>50</v>
      </c>
      <c r="J34" s="17"/>
    </row>
    <row r="35" spans="1:12" ht="15" thickTop="1" thickBot="1" x14ac:dyDescent="0.35">
      <c r="B35" s="3"/>
      <c r="J35" s="9"/>
    </row>
    <row r="36" spans="1:12" s="28" customFormat="1" ht="16.8" thickTop="1" thickBot="1" x14ac:dyDescent="0.35">
      <c r="A36" s="90" t="s">
        <v>52</v>
      </c>
      <c r="B36" s="89">
        <f>B15-B34</f>
        <v>1610</v>
      </c>
      <c r="C36" s="89">
        <f>C15-C34</f>
        <v>-1610</v>
      </c>
      <c r="D36" s="26"/>
      <c r="E36" s="99">
        <f>E15-E34</f>
        <v>2695</v>
      </c>
      <c r="F36" s="99">
        <f>F15-F34</f>
        <v>340</v>
      </c>
      <c r="G36" s="26"/>
      <c r="H36" s="89">
        <f>H15-H34</f>
        <v>1085</v>
      </c>
      <c r="I36" s="89">
        <f>I15-I34</f>
        <v>1950</v>
      </c>
      <c r="J36" s="27"/>
    </row>
    <row r="37" spans="1:12" ht="14.4" thickBot="1" x14ac:dyDescent="0.35">
      <c r="B37" s="3"/>
      <c r="J37" s="9"/>
    </row>
    <row r="38" spans="1:12" s="13" customFormat="1" ht="16.05" customHeight="1" thickBot="1" x14ac:dyDescent="0.35">
      <c r="A38" s="91" t="s">
        <v>46</v>
      </c>
      <c r="B38" s="92"/>
      <c r="C38" s="93"/>
      <c r="D38" s="29"/>
      <c r="E38" s="94" t="s">
        <v>47</v>
      </c>
      <c r="F38" s="95"/>
      <c r="G38" s="95"/>
      <c r="H38" s="95"/>
      <c r="I38" s="96"/>
    </row>
    <row r="39" spans="1:12" s="12" customFormat="1" ht="16.05" customHeight="1" thickBot="1" x14ac:dyDescent="0.35">
      <c r="A39" s="69" t="s">
        <v>5</v>
      </c>
      <c r="B39" s="69"/>
      <c r="C39" s="102">
        <v>18</v>
      </c>
      <c r="E39" s="64" t="s">
        <v>48</v>
      </c>
      <c r="F39" s="65"/>
      <c r="G39" s="65"/>
      <c r="H39" s="65"/>
      <c r="I39" s="66"/>
    </row>
    <row r="40" spans="1:12" s="12" customFormat="1" ht="16.05" customHeight="1" thickTop="1" thickBot="1" x14ac:dyDescent="0.35">
      <c r="A40" s="70" t="s">
        <v>44</v>
      </c>
      <c r="B40" s="101"/>
      <c r="C40" s="104">
        <f>E36</f>
        <v>2695</v>
      </c>
      <c r="E40" s="67" t="s">
        <v>49</v>
      </c>
      <c r="F40" s="68"/>
      <c r="G40" s="68"/>
      <c r="H40" s="68"/>
      <c r="I40" s="100"/>
    </row>
    <row r="41" spans="1:12" s="12" customFormat="1" ht="16.05" customHeight="1" thickTop="1" thickBot="1" x14ac:dyDescent="0.35">
      <c r="A41" s="97" t="s">
        <v>45</v>
      </c>
      <c r="B41" s="97"/>
      <c r="C41" s="103">
        <f>C40/C39</f>
        <v>149.72222222222223</v>
      </c>
      <c r="D41" s="98"/>
      <c r="E41" s="70" t="s">
        <v>53</v>
      </c>
      <c r="F41" s="70"/>
      <c r="G41" s="70"/>
      <c r="H41" s="101"/>
      <c r="I41" s="105">
        <f>F36</f>
        <v>340</v>
      </c>
    </row>
    <row r="42" spans="1:12" ht="14.4" thickTop="1" thickBot="1" x14ac:dyDescent="0.35">
      <c r="J42" s="5"/>
    </row>
    <row r="43" spans="1:12" s="13" customFormat="1" ht="15.6" customHeight="1" x14ac:dyDescent="0.3">
      <c r="A43" s="55" t="s">
        <v>12</v>
      </c>
      <c r="B43" s="56"/>
      <c r="C43" s="56"/>
      <c r="D43" s="57"/>
      <c r="E43" s="55" t="s">
        <v>18</v>
      </c>
      <c r="F43" s="56"/>
      <c r="G43" s="56"/>
      <c r="H43" s="56"/>
      <c r="I43" s="56"/>
      <c r="J43" s="61" t="s">
        <v>16</v>
      </c>
      <c r="K43" s="2"/>
      <c r="L43" s="2"/>
    </row>
    <row r="44" spans="1:12" s="16" customFormat="1" ht="15.6" customHeight="1" x14ac:dyDescent="0.25">
      <c r="A44" s="15" t="s">
        <v>13</v>
      </c>
      <c r="B44" s="52" t="s">
        <v>14</v>
      </c>
      <c r="C44" s="52"/>
      <c r="D44" s="58"/>
      <c r="E44" s="51" t="s">
        <v>15</v>
      </c>
      <c r="F44" s="52"/>
      <c r="G44" s="52"/>
      <c r="H44" s="52" t="s">
        <v>14</v>
      </c>
      <c r="I44" s="52"/>
      <c r="J44" s="62"/>
      <c r="K44" s="2"/>
      <c r="L44" s="2"/>
    </row>
    <row r="45" spans="1:12" ht="25.05" customHeight="1" x14ac:dyDescent="0.3">
      <c r="A45" s="42"/>
      <c r="B45" s="48"/>
      <c r="C45" s="48"/>
      <c r="D45" s="49"/>
      <c r="E45" s="47"/>
      <c r="F45" s="48"/>
      <c r="G45" s="48"/>
      <c r="H45" s="50"/>
      <c r="I45" s="50"/>
      <c r="J45" s="30">
        <f>C41</f>
        <v>149.72222222222223</v>
      </c>
    </row>
    <row r="46" spans="1:12" ht="25.05" customHeight="1" x14ac:dyDescent="0.3">
      <c r="A46" s="42"/>
      <c r="B46" s="48"/>
      <c r="C46" s="48"/>
      <c r="D46" s="49"/>
      <c r="E46" s="47"/>
      <c r="F46" s="48"/>
      <c r="G46" s="48"/>
      <c r="H46" s="50"/>
      <c r="I46" s="50"/>
      <c r="J46" s="30">
        <f>C41</f>
        <v>149.72222222222223</v>
      </c>
    </row>
    <row r="47" spans="1:12" ht="25.05" customHeight="1" x14ac:dyDescent="0.3">
      <c r="A47" s="42"/>
      <c r="B47" s="48"/>
      <c r="C47" s="48"/>
      <c r="D47" s="49"/>
      <c r="E47" s="47"/>
      <c r="F47" s="48"/>
      <c r="G47" s="48"/>
      <c r="H47" s="50"/>
      <c r="I47" s="50"/>
      <c r="J47" s="30">
        <f>C41</f>
        <v>149.72222222222223</v>
      </c>
    </row>
    <row r="48" spans="1:12" ht="25.05" customHeight="1" x14ac:dyDescent="0.3">
      <c r="A48" s="42"/>
      <c r="B48" s="48"/>
      <c r="C48" s="48"/>
      <c r="D48" s="49"/>
      <c r="E48" s="47"/>
      <c r="F48" s="48"/>
      <c r="G48" s="48"/>
      <c r="H48" s="50"/>
      <c r="I48" s="50"/>
      <c r="J48" s="30">
        <f>C41</f>
        <v>149.72222222222223</v>
      </c>
    </row>
    <row r="49" spans="1:10" ht="25.05" customHeight="1" x14ac:dyDescent="0.3">
      <c r="A49" s="42"/>
      <c r="B49" s="48"/>
      <c r="C49" s="48"/>
      <c r="D49" s="49"/>
      <c r="E49" s="47"/>
      <c r="F49" s="48"/>
      <c r="G49" s="48"/>
      <c r="H49" s="50"/>
      <c r="I49" s="50"/>
      <c r="J49" s="30">
        <f>C41</f>
        <v>149.72222222222223</v>
      </c>
    </row>
    <row r="50" spans="1:10" ht="25.05" customHeight="1" x14ac:dyDescent="0.3">
      <c r="A50" s="42"/>
      <c r="B50" s="48"/>
      <c r="C50" s="48"/>
      <c r="D50" s="49"/>
      <c r="E50" s="47"/>
      <c r="F50" s="48"/>
      <c r="G50" s="48"/>
      <c r="H50" s="50"/>
      <c r="I50" s="50"/>
      <c r="J50" s="30">
        <f>C41</f>
        <v>149.72222222222223</v>
      </c>
    </row>
    <row r="51" spans="1:10" ht="25.05" customHeight="1" x14ac:dyDescent="0.3">
      <c r="A51" s="42"/>
      <c r="B51" s="48"/>
      <c r="C51" s="48"/>
      <c r="D51" s="49"/>
      <c r="E51" s="47"/>
      <c r="F51" s="48"/>
      <c r="G51" s="48"/>
      <c r="H51" s="50"/>
      <c r="I51" s="50"/>
      <c r="J51" s="30">
        <f>C41</f>
        <v>149.72222222222223</v>
      </c>
    </row>
    <row r="52" spans="1:10" ht="25.05" customHeight="1" x14ac:dyDescent="0.3">
      <c r="A52" s="42"/>
      <c r="B52" s="48"/>
      <c r="C52" s="48"/>
      <c r="D52" s="49"/>
      <c r="E52" s="47"/>
      <c r="F52" s="48"/>
      <c r="G52" s="48"/>
      <c r="H52" s="50"/>
      <c r="I52" s="50"/>
      <c r="J52" s="30">
        <f>C41</f>
        <v>149.72222222222223</v>
      </c>
    </row>
    <row r="53" spans="1:10" ht="25.05" customHeight="1" x14ac:dyDescent="0.3">
      <c r="A53" s="42"/>
      <c r="B53" s="48"/>
      <c r="C53" s="48"/>
      <c r="D53" s="49"/>
      <c r="E53" s="47"/>
      <c r="F53" s="48"/>
      <c r="G53" s="48"/>
      <c r="H53" s="50"/>
      <c r="I53" s="50"/>
      <c r="J53" s="30">
        <f>C41</f>
        <v>149.72222222222223</v>
      </c>
    </row>
    <row r="54" spans="1:10" ht="25.05" customHeight="1" x14ac:dyDescent="0.3">
      <c r="A54" s="42"/>
      <c r="B54" s="48"/>
      <c r="C54" s="48"/>
      <c r="D54" s="49"/>
      <c r="E54" s="47"/>
      <c r="F54" s="48"/>
      <c r="G54" s="48"/>
      <c r="H54" s="50"/>
      <c r="I54" s="50"/>
      <c r="J54" s="30">
        <f>C41</f>
        <v>149.72222222222223</v>
      </c>
    </row>
    <row r="55" spans="1:10" ht="25.05" customHeight="1" x14ac:dyDescent="0.3">
      <c r="A55" s="42"/>
      <c r="B55" s="48"/>
      <c r="C55" s="48"/>
      <c r="D55" s="49"/>
      <c r="E55" s="47"/>
      <c r="F55" s="48"/>
      <c r="G55" s="48"/>
      <c r="H55" s="50"/>
      <c r="I55" s="50"/>
      <c r="J55" s="30">
        <f>C41</f>
        <v>149.72222222222223</v>
      </c>
    </row>
    <row r="56" spans="1:10" ht="25.05" customHeight="1" x14ac:dyDescent="0.3">
      <c r="A56" s="42"/>
      <c r="B56" s="48"/>
      <c r="C56" s="48"/>
      <c r="D56" s="49"/>
      <c r="E56" s="47"/>
      <c r="F56" s="48"/>
      <c r="G56" s="48"/>
      <c r="H56" s="50"/>
      <c r="I56" s="50"/>
      <c r="J56" s="30">
        <f>C41</f>
        <v>149.72222222222223</v>
      </c>
    </row>
    <row r="57" spans="1:10" ht="25.05" customHeight="1" x14ac:dyDescent="0.3">
      <c r="A57" s="42"/>
      <c r="B57" s="48"/>
      <c r="C57" s="48"/>
      <c r="D57" s="49"/>
      <c r="E57" s="47"/>
      <c r="F57" s="48"/>
      <c r="G57" s="48"/>
      <c r="H57" s="50"/>
      <c r="I57" s="50"/>
      <c r="J57" s="30">
        <f>C41</f>
        <v>149.72222222222223</v>
      </c>
    </row>
    <row r="58" spans="1:10" ht="25.05" customHeight="1" x14ac:dyDescent="0.3">
      <c r="A58" s="42"/>
      <c r="B58" s="48"/>
      <c r="C58" s="48"/>
      <c r="D58" s="49"/>
      <c r="E58" s="47"/>
      <c r="F58" s="48"/>
      <c r="G58" s="48"/>
      <c r="H58" s="50"/>
      <c r="I58" s="50"/>
      <c r="J58" s="30">
        <f>C41</f>
        <v>149.72222222222223</v>
      </c>
    </row>
    <row r="59" spans="1:10" ht="25.05" customHeight="1" x14ac:dyDescent="0.3">
      <c r="A59" s="42"/>
      <c r="B59" s="48"/>
      <c r="C59" s="48"/>
      <c r="D59" s="49"/>
      <c r="E59" s="47"/>
      <c r="F59" s="48"/>
      <c r="G59" s="48"/>
      <c r="H59" s="50"/>
      <c r="I59" s="50"/>
      <c r="J59" s="30">
        <f>C41</f>
        <v>149.72222222222223</v>
      </c>
    </row>
    <row r="60" spans="1:10" ht="25.05" customHeight="1" x14ac:dyDescent="0.3">
      <c r="A60" s="42"/>
      <c r="B60" s="48"/>
      <c r="C60" s="48"/>
      <c r="D60" s="49"/>
      <c r="E60" s="47"/>
      <c r="F60" s="48"/>
      <c r="G60" s="48"/>
      <c r="H60" s="50"/>
      <c r="I60" s="50"/>
      <c r="J60" s="30">
        <f>C41</f>
        <v>149.72222222222223</v>
      </c>
    </row>
    <row r="61" spans="1:10" ht="25.05" customHeight="1" x14ac:dyDescent="0.3">
      <c r="A61" s="42"/>
      <c r="B61" s="48"/>
      <c r="C61" s="48"/>
      <c r="D61" s="49"/>
      <c r="E61" s="47"/>
      <c r="F61" s="48"/>
      <c r="G61" s="48"/>
      <c r="H61" s="50"/>
      <c r="I61" s="50"/>
      <c r="J61" s="30">
        <f>C41</f>
        <v>149.72222222222223</v>
      </c>
    </row>
    <row r="62" spans="1:10" ht="25.05" customHeight="1" x14ac:dyDescent="0.3">
      <c r="A62" s="42"/>
      <c r="B62" s="48"/>
      <c r="C62" s="48"/>
      <c r="D62" s="49"/>
      <c r="E62" s="47"/>
      <c r="F62" s="48"/>
      <c r="G62" s="48"/>
      <c r="H62" s="50"/>
      <c r="I62" s="50"/>
      <c r="J62" s="30">
        <f>C41</f>
        <v>149.72222222222223</v>
      </c>
    </row>
    <row r="63" spans="1:10" ht="25.05" customHeight="1" thickBot="1" x14ac:dyDescent="0.35">
      <c r="A63" s="44"/>
      <c r="B63" s="53"/>
      <c r="C63" s="53"/>
      <c r="D63" s="54"/>
      <c r="E63" s="59"/>
      <c r="F63" s="53"/>
      <c r="G63" s="53"/>
      <c r="H63" s="60"/>
      <c r="I63" s="60"/>
      <c r="J63" s="31">
        <f>C41</f>
        <v>149.72222222222223</v>
      </c>
    </row>
    <row r="64" spans="1:10" ht="13.8" x14ac:dyDescent="0.25">
      <c r="F64" s="1"/>
    </row>
  </sheetData>
  <sheetProtection algorithmName="SHA-512" hashValue="vxCASa7eB+LGaBJNkVjjF8wX4GDq06liyCu67qcDg/QrmEORrkQyyrrKLTe5RUhAo3WyXUllKIHIO04/4072UA==" saltValue="jeNK2gJHk8wde2G5j/a24A==" spinCount="100000" sheet="1" objects="1" scenarios="1" selectLockedCells="1"/>
  <mergeCells count="80">
    <mergeCell ref="A1:C1"/>
    <mergeCell ref="A2:C2"/>
    <mergeCell ref="E38:I38"/>
    <mergeCell ref="E41:H41"/>
    <mergeCell ref="E39:I39"/>
    <mergeCell ref="E40:I40"/>
    <mergeCell ref="A38:C38"/>
    <mergeCell ref="A39:B39"/>
    <mergeCell ref="A40:B40"/>
    <mergeCell ref="A41:B41"/>
    <mergeCell ref="D1:I2"/>
    <mergeCell ref="H18:I18"/>
    <mergeCell ref="B5:C5"/>
    <mergeCell ref="E5:F5"/>
    <mergeCell ref="H5:I5"/>
    <mergeCell ref="B18:C18"/>
    <mergeCell ref="E63:G63"/>
    <mergeCell ref="H63:I63"/>
    <mergeCell ref="J43:J44"/>
    <mergeCell ref="H58:I58"/>
    <mergeCell ref="E59:G59"/>
    <mergeCell ref="H59:I59"/>
    <mergeCell ref="E60:G60"/>
    <mergeCell ref="H60:I60"/>
    <mergeCell ref="E61:G61"/>
    <mergeCell ref="H61:I61"/>
    <mergeCell ref="H54:I54"/>
    <mergeCell ref="E55:G55"/>
    <mergeCell ref="H55:I55"/>
    <mergeCell ref="E56:G56"/>
    <mergeCell ref="H53:I53"/>
    <mergeCell ref="E51:G51"/>
    <mergeCell ref="H51:I51"/>
    <mergeCell ref="E62:G62"/>
    <mergeCell ref="H62:I62"/>
    <mergeCell ref="B61:D61"/>
    <mergeCell ref="B62:D62"/>
    <mergeCell ref="B63:D63"/>
    <mergeCell ref="E43:I43"/>
    <mergeCell ref="H44:I44"/>
    <mergeCell ref="A43:D43"/>
    <mergeCell ref="E45:G45"/>
    <mergeCell ref="B52:D52"/>
    <mergeCell ref="B53:D53"/>
    <mergeCell ref="B54:D54"/>
    <mergeCell ref="B55:D55"/>
    <mergeCell ref="B56:D56"/>
    <mergeCell ref="B57:D57"/>
    <mergeCell ref="B45:D45"/>
    <mergeCell ref="B44:D44"/>
    <mergeCell ref="H56:I56"/>
    <mergeCell ref="H45:I45"/>
    <mergeCell ref="E44:G44"/>
    <mergeCell ref="E46:G46"/>
    <mergeCell ref="H46:I46"/>
    <mergeCell ref="B60:D60"/>
    <mergeCell ref="E57:G57"/>
    <mergeCell ref="H57:I57"/>
    <mergeCell ref="H47:I47"/>
    <mergeCell ref="E48:G48"/>
    <mergeCell ref="H48:I48"/>
    <mergeCell ref="E49:G49"/>
    <mergeCell ref="H49:I49"/>
    <mergeCell ref="E50:G50"/>
    <mergeCell ref="H50:I50"/>
    <mergeCell ref="E52:G52"/>
    <mergeCell ref="H52:I52"/>
    <mergeCell ref="E18:F18"/>
    <mergeCell ref="E47:G47"/>
    <mergeCell ref="B58:D58"/>
    <mergeCell ref="B59:D59"/>
    <mergeCell ref="E54:G54"/>
    <mergeCell ref="E58:G58"/>
    <mergeCell ref="B48:D48"/>
    <mergeCell ref="B49:D49"/>
    <mergeCell ref="B50:D50"/>
    <mergeCell ref="B51:D51"/>
    <mergeCell ref="B46:D46"/>
    <mergeCell ref="B47:D47"/>
    <mergeCell ref="E53:G53"/>
  </mergeCells>
  <pageMargins left="0.7" right="0.7" top="0.75" bottom="0.75" header="0.3" footer="0.3"/>
  <pageSetup scale="5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Oiring</dc:creator>
  <cp:lastModifiedBy>lsant</cp:lastModifiedBy>
  <cp:lastPrinted>2020-03-28T00:39:59Z</cp:lastPrinted>
  <dcterms:created xsi:type="dcterms:W3CDTF">2016-10-17T13:33:56Z</dcterms:created>
  <dcterms:modified xsi:type="dcterms:W3CDTF">2020-11-09T19:53:46Z</dcterms:modified>
</cp:coreProperties>
</file>